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150" activeTab="0"/>
  </bookViews>
  <sheets>
    <sheet name="заявки" sheetId="1" r:id="rId1"/>
  </sheets>
  <definedNames/>
  <calcPr fullCalcOnLoad="1"/>
</workbook>
</file>

<file path=xl/sharedStrings.xml><?xml version="1.0" encoding="utf-8"?>
<sst xmlns="http://schemas.openxmlformats.org/spreadsheetml/2006/main" count="118" uniqueCount="56">
  <si>
    <t>Сведения о поданных заявках на технологическое присоединение и заключенных договорах на технологическое присоединение  в   ООО "КАМАЗ-Энерго"</t>
  </si>
  <si>
    <t/>
  </si>
  <si>
    <t>Месяц</t>
  </si>
  <si>
    <t>Подано заявок  на технологическое присоединение</t>
  </si>
  <si>
    <t>Аннулировано заявок  на технологическое присоединение</t>
  </si>
  <si>
    <t>Выполненные технологические присоединения</t>
  </si>
  <si>
    <t>шт</t>
  </si>
  <si>
    <t>кВт</t>
  </si>
  <si>
    <t xml:space="preserve"> </t>
  </si>
  <si>
    <t>-</t>
  </si>
  <si>
    <t>1*</t>
  </si>
  <si>
    <t xml:space="preserve"> 2017 г.</t>
  </si>
  <si>
    <t>Январь 2017 г.</t>
  </si>
  <si>
    <t>ЭП собственные нужды</t>
  </si>
  <si>
    <t>Февраль 2017 г.</t>
  </si>
  <si>
    <t>ПЭК+ИП Баландина</t>
  </si>
  <si>
    <t>ПЭК</t>
  </si>
  <si>
    <t>ЛЗ 2015 г.</t>
  </si>
  <si>
    <t>поданно</t>
  </si>
  <si>
    <t>аннул</t>
  </si>
  <si>
    <t>вып</t>
  </si>
  <si>
    <t>Март 2017 г.</t>
  </si>
  <si>
    <t>2*</t>
  </si>
  <si>
    <t>КАМАЗ+КЗ+Твой дом</t>
  </si>
  <si>
    <t>КАМАЗ+КЗ</t>
  </si>
  <si>
    <t>ЭКОРЕГИОН</t>
  </si>
  <si>
    <t>Апрель 2017 г.</t>
  </si>
  <si>
    <t>Агафонов</t>
  </si>
  <si>
    <t>Май 2017 г.</t>
  </si>
  <si>
    <t>1 этап КИП Мастер</t>
  </si>
  <si>
    <t>1^</t>
  </si>
  <si>
    <t>^ - Объект генерации</t>
  </si>
  <si>
    <t>Июнь 2017 г.</t>
  </si>
  <si>
    <t>Бьеф</t>
  </si>
  <si>
    <t>Июль 2017 г.</t>
  </si>
  <si>
    <t>ЗД</t>
  </si>
  <si>
    <t>Август 2017 г.</t>
  </si>
  <si>
    <t>ТАЛАН</t>
  </si>
  <si>
    <t>3^</t>
  </si>
  <si>
    <t xml:space="preserve">  Агафонов</t>
  </si>
  <si>
    <t>ГПУ 3;</t>
  </si>
  <si>
    <t xml:space="preserve">ГПУ 3;  </t>
  </si>
  <si>
    <t>ГПУ 1,2,3</t>
  </si>
  <si>
    <t>Сентябрь 2017 г.</t>
  </si>
  <si>
    <t>2 этап КИП Мастер</t>
  </si>
  <si>
    <t>1 этап ЗАМАН</t>
  </si>
  <si>
    <t>Октябрь 2017 г.</t>
  </si>
  <si>
    <t>КАМАЗ времянка</t>
  </si>
  <si>
    <t>1#</t>
  </si>
  <si>
    <t>#- временное подключение</t>
  </si>
  <si>
    <t>*- Заявки поданны 2015-2016г.</t>
  </si>
  <si>
    <t>Ноябрь 2017 г.</t>
  </si>
  <si>
    <t>3 этап КИП Мастер</t>
  </si>
  <si>
    <t>ЧВК</t>
  </si>
  <si>
    <t>Декабрь 2017 г.</t>
  </si>
  <si>
    <t>ИНДЕЛ+ЗД+АЗ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</si>
</sst>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u val="single"/>
      <sz val="11"/>
      <color indexed="8"/>
      <name val="Calibri"/>
      <family val="2"/>
    </font>
    <font>
      <i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u val="single"/>
      <sz val="12"/>
      <color indexed="10"/>
      <name val="Arial"/>
      <family val="2"/>
    </font>
    <font>
      <sz val="12"/>
      <color indexed="8"/>
      <name val="Calibri"/>
      <family val="2"/>
    </font>
    <font>
      <b/>
      <i/>
      <sz val="20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10000"/>
      <name val="Arial"/>
      <family val="2"/>
    </font>
    <font>
      <i/>
      <sz val="12"/>
      <color rgb="FF00B050"/>
      <name val="Arial"/>
      <family val="2"/>
    </font>
    <font>
      <sz val="11"/>
      <color rgb="FF00B050"/>
      <name val="Calibri"/>
      <family val="2"/>
    </font>
    <font>
      <sz val="12"/>
      <color rgb="FF00B050"/>
      <name val="Arial"/>
      <family val="2"/>
    </font>
    <font>
      <sz val="12"/>
      <color rgb="FF0070C0"/>
      <name val="Arial"/>
      <family val="2"/>
    </font>
    <font>
      <u val="single"/>
      <sz val="12"/>
      <color rgb="FFFF0000"/>
      <name val="Arial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b/>
      <i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55">
      <alignment/>
      <protection/>
    </xf>
    <xf numFmtId="0" fontId="49" fillId="33" borderId="10" xfId="55" applyNumberFormat="1" applyFont="1" applyFill="1" applyBorder="1" applyAlignment="1">
      <alignment horizontal="center" vertical="center" wrapText="1"/>
      <protection/>
    </xf>
    <xf numFmtId="0" fontId="49" fillId="33" borderId="10" xfId="55" applyNumberFormat="1" applyFont="1" applyFill="1" applyBorder="1" applyAlignment="1">
      <alignment vertical="center" wrapText="1"/>
      <protection/>
    </xf>
    <xf numFmtId="0" fontId="1" fillId="0" borderId="10" xfId="55" applyBorder="1">
      <alignment/>
      <protection/>
    </xf>
    <xf numFmtId="1" fontId="13" fillId="0" borderId="10" xfId="55" applyNumberFormat="1" applyFont="1" applyBorder="1" applyAlignment="1">
      <alignment horizontal="center"/>
      <protection/>
    </xf>
    <xf numFmtId="0" fontId="23" fillId="0" borderId="0" xfId="55" applyFont="1">
      <alignment/>
      <protection/>
    </xf>
    <xf numFmtId="0" fontId="33" fillId="0" borderId="0" xfId="55" applyFont="1">
      <alignment/>
      <protection/>
    </xf>
    <xf numFmtId="1" fontId="33" fillId="0" borderId="0" xfId="55" applyNumberFormat="1" applyFont="1">
      <alignment/>
      <protection/>
    </xf>
    <xf numFmtId="1" fontId="49" fillId="33" borderId="11" xfId="55" applyNumberFormat="1" applyFont="1" applyFill="1" applyBorder="1" applyAlignment="1">
      <alignment vertical="center" wrapText="1"/>
      <protection/>
    </xf>
    <xf numFmtId="1" fontId="3" fillId="33" borderId="10" xfId="55" applyNumberFormat="1" applyFont="1" applyFill="1" applyBorder="1" applyAlignment="1">
      <alignment horizontal="center" vertical="center"/>
      <protection/>
    </xf>
    <xf numFmtId="0" fontId="47" fillId="0" borderId="0" xfId="55" applyFont="1">
      <alignment/>
      <protection/>
    </xf>
    <xf numFmtId="1" fontId="5" fillId="33" borderId="10" xfId="55" applyNumberFormat="1" applyFont="1" applyFill="1" applyBorder="1" applyAlignment="1">
      <alignment horizontal="center" vertical="center"/>
      <protection/>
    </xf>
    <xf numFmtId="1" fontId="49" fillId="33" borderId="11" xfId="55" applyNumberFormat="1" applyFont="1" applyFill="1" applyBorder="1" applyAlignment="1">
      <alignment horizontal="center" vertical="center" wrapText="1"/>
      <protection/>
    </xf>
    <xf numFmtId="1" fontId="50" fillId="33" borderId="10" xfId="55" applyNumberFormat="1" applyFont="1" applyFill="1" applyBorder="1" applyAlignment="1">
      <alignment horizontal="center" vertical="center"/>
      <protection/>
    </xf>
    <xf numFmtId="0" fontId="51" fillId="0" borderId="0" xfId="55" applyFont="1">
      <alignment/>
      <protection/>
    </xf>
    <xf numFmtId="1" fontId="52" fillId="33" borderId="10" xfId="55" applyNumberFormat="1" applyFont="1" applyFill="1" applyBorder="1" applyAlignment="1">
      <alignment horizontal="center" vertical="center"/>
      <protection/>
    </xf>
    <xf numFmtId="0" fontId="1" fillId="0" borderId="0" xfId="55" applyFont="1">
      <alignment/>
      <protection/>
    </xf>
    <xf numFmtId="1" fontId="53" fillId="33" borderId="10" xfId="55" applyNumberFormat="1" applyFont="1" applyFill="1" applyBorder="1" applyAlignment="1">
      <alignment horizontal="center" vertical="center"/>
      <protection/>
    </xf>
    <xf numFmtId="1" fontId="1" fillId="0" borderId="0" xfId="55" applyNumberFormat="1">
      <alignment/>
      <protection/>
    </xf>
    <xf numFmtId="1" fontId="54" fillId="33" borderId="10" xfId="55" applyNumberFormat="1" applyFont="1" applyFill="1" applyBorder="1" applyAlignment="1">
      <alignment horizontal="center" vertical="center"/>
      <protection/>
    </xf>
    <xf numFmtId="0" fontId="30" fillId="0" borderId="0" xfId="55" applyFont="1">
      <alignment/>
      <protection/>
    </xf>
    <xf numFmtId="0" fontId="55" fillId="0" borderId="0" xfId="55" applyFont="1">
      <alignment/>
      <protection/>
    </xf>
    <xf numFmtId="0" fontId="55" fillId="0" borderId="0" xfId="55" applyFont="1" applyAlignment="1">
      <alignment horizontal="center"/>
      <protection/>
    </xf>
    <xf numFmtId="0" fontId="55" fillId="0" borderId="0" xfId="55" applyFont="1" applyAlignment="1">
      <alignment horizontal="left"/>
      <protection/>
    </xf>
    <xf numFmtId="2" fontId="55" fillId="0" borderId="0" xfId="55" applyNumberFormat="1" applyFont="1" applyAlignment="1">
      <alignment horizontal="left"/>
      <protection/>
    </xf>
    <xf numFmtId="0" fontId="30" fillId="0" borderId="0" xfId="55" applyFont="1" applyAlignment="1">
      <alignment horizontal="left"/>
      <protection/>
    </xf>
    <xf numFmtId="2" fontId="56" fillId="0" borderId="0" xfId="55" applyNumberFormat="1" applyFont="1" applyAlignment="1">
      <alignment horizontal="left"/>
      <protection/>
    </xf>
    <xf numFmtId="1" fontId="49" fillId="33" borderId="12" xfId="55" applyNumberFormat="1" applyFont="1" applyFill="1" applyBorder="1" applyAlignment="1">
      <alignment horizontal="center" vertical="center" wrapText="1"/>
      <protection/>
    </xf>
    <xf numFmtId="1" fontId="49" fillId="33" borderId="13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wrapText="1"/>
      <protection/>
    </xf>
    <xf numFmtId="0" fontId="49" fillId="33" borderId="10" xfId="55" applyNumberFormat="1" applyFont="1" applyFill="1" applyBorder="1" applyAlignment="1">
      <alignment horizontal="center" vertical="center" wrapText="1"/>
      <protection/>
    </xf>
    <xf numFmtId="0" fontId="28" fillId="0" borderId="10" xfId="55" applyFont="1" applyBorder="1">
      <alignment/>
      <protection/>
    </xf>
    <xf numFmtId="0" fontId="57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9.7109375" style="1" customWidth="1"/>
    <col min="2" max="7" width="10.7109375" style="1" customWidth="1"/>
    <col min="8" max="8" width="15.00390625" style="21" hidden="1" customWidth="1"/>
    <col min="9" max="9" width="9.57421875" style="21" hidden="1" customWidth="1"/>
    <col min="10" max="11" width="0" style="21" hidden="1" customWidth="1"/>
    <col min="12" max="12" width="0" style="1" hidden="1" customWidth="1"/>
    <col min="13" max="16384" width="9.140625" style="1" customWidth="1"/>
  </cols>
  <sheetData>
    <row r="1" spans="1:7" ht="55.5" customHeight="1">
      <c r="A1" s="30" t="s">
        <v>0</v>
      </c>
      <c r="B1" s="30"/>
      <c r="C1" s="30"/>
      <c r="D1" s="30"/>
      <c r="E1" s="30"/>
      <c r="F1" s="30"/>
      <c r="G1" s="30"/>
    </row>
    <row r="3" spans="1:7" ht="18" customHeight="1">
      <c r="A3" s="33" t="s">
        <v>11</v>
      </c>
      <c r="B3" s="33"/>
      <c r="C3" s="33"/>
      <c r="D3" s="33"/>
      <c r="E3" s="33"/>
      <c r="F3" s="1" t="s">
        <v>1</v>
      </c>
      <c r="G3" s="1" t="s">
        <v>1</v>
      </c>
    </row>
    <row r="4" spans="1:10" ht="59.25" customHeight="1">
      <c r="A4" s="2" t="s">
        <v>2</v>
      </c>
      <c r="B4" s="31" t="s">
        <v>3</v>
      </c>
      <c r="C4" s="32"/>
      <c r="D4" s="31" t="s">
        <v>4</v>
      </c>
      <c r="E4" s="32"/>
      <c r="F4" s="31" t="s">
        <v>5</v>
      </c>
      <c r="G4" s="32"/>
      <c r="H4" s="22" t="s">
        <v>18</v>
      </c>
      <c r="I4" s="22" t="s">
        <v>19</v>
      </c>
      <c r="J4" s="22" t="s">
        <v>20</v>
      </c>
    </row>
    <row r="5" spans="1:10" ht="13.5" customHeight="1">
      <c r="A5" s="3" t="s">
        <v>1</v>
      </c>
      <c r="B5" s="2" t="s">
        <v>6</v>
      </c>
      <c r="C5" s="2" t="s">
        <v>7</v>
      </c>
      <c r="D5" s="2" t="s">
        <v>6</v>
      </c>
      <c r="E5" s="2" t="s">
        <v>7</v>
      </c>
      <c r="F5" s="2" t="s">
        <v>6</v>
      </c>
      <c r="G5" s="2" t="s">
        <v>7</v>
      </c>
      <c r="H5" s="23"/>
      <c r="I5" s="23"/>
      <c r="J5" s="23"/>
    </row>
    <row r="6" spans="1:10" ht="24.75" customHeight="1">
      <c r="A6" s="13" t="s">
        <v>12</v>
      </c>
      <c r="B6" s="10" t="s">
        <v>9</v>
      </c>
      <c r="C6" s="10" t="s">
        <v>9</v>
      </c>
      <c r="D6" s="10" t="s">
        <v>9</v>
      </c>
      <c r="E6" s="10" t="s">
        <v>9</v>
      </c>
      <c r="F6" s="12" t="s">
        <v>10</v>
      </c>
      <c r="G6" s="12">
        <v>300</v>
      </c>
      <c r="H6" s="24" t="s">
        <v>9</v>
      </c>
      <c r="I6" s="24" t="s">
        <v>9</v>
      </c>
      <c r="J6" s="24" t="s">
        <v>13</v>
      </c>
    </row>
    <row r="7" spans="1:12" ht="24.75" customHeight="1">
      <c r="A7" s="13" t="s">
        <v>14</v>
      </c>
      <c r="B7" s="10">
        <f>1+1</f>
        <v>2</v>
      </c>
      <c r="C7" s="10">
        <f>500+150</f>
        <v>650</v>
      </c>
      <c r="D7" s="10">
        <v>1</v>
      </c>
      <c r="E7" s="10">
        <v>1280</v>
      </c>
      <c r="F7" s="12" t="s">
        <v>10</v>
      </c>
      <c r="G7" s="12">
        <v>15000</v>
      </c>
      <c r="H7" s="25" t="s">
        <v>15</v>
      </c>
      <c r="I7" s="25" t="s">
        <v>16</v>
      </c>
      <c r="J7" s="24" t="s">
        <v>17</v>
      </c>
      <c r="K7" s="22"/>
      <c r="L7" s="11"/>
    </row>
    <row r="8" spans="1:12" ht="24.75" customHeight="1">
      <c r="A8" s="13" t="s">
        <v>21</v>
      </c>
      <c r="B8" s="10">
        <v>3</v>
      </c>
      <c r="C8" s="10">
        <f>8400+9600+2890</f>
        <v>20890</v>
      </c>
      <c r="D8" s="12" t="s">
        <v>22</v>
      </c>
      <c r="E8" s="12">
        <f>8400+9600</f>
        <v>18000</v>
      </c>
      <c r="F8" s="12" t="s">
        <v>10</v>
      </c>
      <c r="G8" s="12">
        <v>480</v>
      </c>
      <c r="H8" s="25" t="s">
        <v>23</v>
      </c>
      <c r="I8" s="25" t="s">
        <v>24</v>
      </c>
      <c r="J8" s="24" t="s">
        <v>25</v>
      </c>
      <c r="L8" s="7"/>
    </row>
    <row r="9" spans="1:10" ht="24.75" customHeight="1">
      <c r="A9" s="13" t="s">
        <v>26</v>
      </c>
      <c r="B9" s="10">
        <v>1</v>
      </c>
      <c r="C9" s="10">
        <v>100</v>
      </c>
      <c r="D9" s="10" t="s">
        <v>9</v>
      </c>
      <c r="E9" s="10" t="s">
        <v>9</v>
      </c>
      <c r="F9" s="10" t="s">
        <v>9</v>
      </c>
      <c r="G9" s="10" t="s">
        <v>9</v>
      </c>
      <c r="H9" s="25" t="s">
        <v>27</v>
      </c>
      <c r="I9" s="26" t="s">
        <v>9</v>
      </c>
      <c r="J9" s="26" t="s">
        <v>9</v>
      </c>
    </row>
    <row r="10" spans="1:11" ht="24.75" customHeight="1">
      <c r="A10" s="28" t="s">
        <v>28</v>
      </c>
      <c r="B10" s="10">
        <v>1</v>
      </c>
      <c r="C10" s="10">
        <v>100</v>
      </c>
      <c r="D10" s="10">
        <v>1</v>
      </c>
      <c r="E10" s="10">
        <v>100</v>
      </c>
      <c r="F10" s="12" t="s">
        <v>10</v>
      </c>
      <c r="G10" s="12">
        <v>4000</v>
      </c>
      <c r="H10" s="25" t="s">
        <v>39</v>
      </c>
      <c r="I10" s="25" t="s">
        <v>27</v>
      </c>
      <c r="J10" s="24" t="s">
        <v>29</v>
      </c>
      <c r="K10" s="22"/>
    </row>
    <row r="11" spans="1:11" ht="24.75" customHeight="1">
      <c r="A11" s="29"/>
      <c r="B11" s="14" t="s">
        <v>30</v>
      </c>
      <c r="C11" s="14">
        <v>4168</v>
      </c>
      <c r="D11" s="14" t="s">
        <v>30</v>
      </c>
      <c r="E11" s="14">
        <v>4168</v>
      </c>
      <c r="F11" s="4"/>
      <c r="G11" s="4"/>
      <c r="H11" s="27" t="s">
        <v>40</v>
      </c>
      <c r="I11" s="27" t="s">
        <v>41</v>
      </c>
      <c r="J11" s="24"/>
      <c r="K11" s="22"/>
    </row>
    <row r="12" spans="1:10" ht="24.75" customHeight="1">
      <c r="A12" s="13" t="s">
        <v>32</v>
      </c>
      <c r="B12" s="10">
        <v>1</v>
      </c>
      <c r="C12" s="10">
        <v>500</v>
      </c>
      <c r="D12" s="10" t="s">
        <v>9</v>
      </c>
      <c r="E12" s="10" t="s">
        <v>9</v>
      </c>
      <c r="F12" s="10">
        <v>1</v>
      </c>
      <c r="G12" s="10">
        <v>500</v>
      </c>
      <c r="H12" s="24" t="s">
        <v>33</v>
      </c>
      <c r="I12" s="26" t="s">
        <v>9</v>
      </c>
      <c r="J12" s="24" t="s">
        <v>16</v>
      </c>
    </row>
    <row r="13" spans="1:8" ht="24.75" customHeight="1">
      <c r="A13" s="13" t="s">
        <v>34</v>
      </c>
      <c r="B13" s="10">
        <v>1</v>
      </c>
      <c r="C13" s="10">
        <v>1240</v>
      </c>
      <c r="D13" s="10" t="s">
        <v>9</v>
      </c>
      <c r="E13" s="10" t="s">
        <v>9</v>
      </c>
      <c r="F13" s="10" t="s">
        <v>9</v>
      </c>
      <c r="G13" s="10" t="s">
        <v>9</v>
      </c>
      <c r="H13" s="22" t="s">
        <v>35</v>
      </c>
    </row>
    <row r="14" spans="1:10" ht="24.75" customHeight="1">
      <c r="A14" s="28" t="s">
        <v>36</v>
      </c>
      <c r="B14" s="10" t="s">
        <v>9</v>
      </c>
      <c r="C14" s="10" t="s">
        <v>9</v>
      </c>
      <c r="D14" s="12" t="s">
        <v>10</v>
      </c>
      <c r="E14" s="12">
        <v>25000</v>
      </c>
      <c r="F14" s="12" t="s">
        <v>10</v>
      </c>
      <c r="G14" s="12">
        <v>4000</v>
      </c>
      <c r="H14" s="22" t="s">
        <v>9</v>
      </c>
      <c r="I14" s="22" t="s">
        <v>37</v>
      </c>
      <c r="J14" s="22" t="s">
        <v>45</v>
      </c>
    </row>
    <row r="15" spans="1:10" ht="24.75" customHeight="1">
      <c r="A15" s="29"/>
      <c r="B15" s="10" t="s">
        <v>9</v>
      </c>
      <c r="C15" s="10" t="s">
        <v>9</v>
      </c>
      <c r="D15" s="10" t="s">
        <v>9</v>
      </c>
      <c r="E15" s="10" t="s">
        <v>9</v>
      </c>
      <c r="F15" s="16" t="s">
        <v>38</v>
      </c>
      <c r="G15" s="16">
        <f>4168*3</f>
        <v>12504</v>
      </c>
      <c r="H15" s="22" t="s">
        <v>9</v>
      </c>
      <c r="I15" s="22">
        <v>-3</v>
      </c>
      <c r="J15" s="27" t="s">
        <v>42</v>
      </c>
    </row>
    <row r="16" spans="1:10" ht="24.75" customHeight="1">
      <c r="A16" s="9" t="s">
        <v>43</v>
      </c>
      <c r="B16" s="10" t="s">
        <v>9</v>
      </c>
      <c r="C16" s="10" t="s">
        <v>9</v>
      </c>
      <c r="D16" s="10" t="s">
        <v>9</v>
      </c>
      <c r="E16" s="10" t="s">
        <v>9</v>
      </c>
      <c r="F16" s="20" t="s">
        <v>10</v>
      </c>
      <c r="G16" s="12">
        <v>4000</v>
      </c>
      <c r="H16" s="22" t="s">
        <v>9</v>
      </c>
      <c r="I16" s="22" t="s">
        <v>9</v>
      </c>
      <c r="J16" s="22" t="s">
        <v>44</v>
      </c>
    </row>
    <row r="17" spans="1:10" ht="24.75" customHeight="1">
      <c r="A17" s="9" t="s">
        <v>46</v>
      </c>
      <c r="B17" s="18" t="s">
        <v>48</v>
      </c>
      <c r="C17" s="18">
        <v>500</v>
      </c>
      <c r="D17" s="10" t="s">
        <v>9</v>
      </c>
      <c r="E17" s="10" t="s">
        <v>9</v>
      </c>
      <c r="F17" s="18" t="s">
        <v>48</v>
      </c>
      <c r="G17" s="18">
        <v>500</v>
      </c>
      <c r="H17" s="22" t="s">
        <v>47</v>
      </c>
      <c r="I17" s="22" t="s">
        <v>9</v>
      </c>
      <c r="J17" s="22" t="s">
        <v>47</v>
      </c>
    </row>
    <row r="18" spans="1:10" ht="24.75" customHeight="1">
      <c r="A18" s="9" t="s">
        <v>51</v>
      </c>
      <c r="B18" s="10">
        <v>1</v>
      </c>
      <c r="C18" s="10">
        <v>200</v>
      </c>
      <c r="D18" s="10" t="s">
        <v>9</v>
      </c>
      <c r="E18" s="10" t="s">
        <v>9</v>
      </c>
      <c r="F18" s="20" t="s">
        <v>10</v>
      </c>
      <c r="G18" s="12">
        <v>4000</v>
      </c>
      <c r="H18" s="22" t="s">
        <v>53</v>
      </c>
      <c r="I18" s="22" t="s">
        <v>9</v>
      </c>
      <c r="J18" s="22" t="s">
        <v>52</v>
      </c>
    </row>
    <row r="19" spans="1:10" ht="24.75" customHeight="1">
      <c r="A19" s="9" t="s">
        <v>54</v>
      </c>
      <c r="B19" s="10">
        <v>3</v>
      </c>
      <c r="C19" s="10">
        <f>649+6000+1000</f>
        <v>7649</v>
      </c>
      <c r="D19" s="10" t="s">
        <v>9</v>
      </c>
      <c r="E19" s="10" t="s">
        <v>9</v>
      </c>
      <c r="F19" s="10" t="s">
        <v>9</v>
      </c>
      <c r="G19" s="10" t="s">
        <v>9</v>
      </c>
      <c r="H19" s="22" t="s">
        <v>55</v>
      </c>
      <c r="I19" s="22" t="s">
        <v>9</v>
      </c>
      <c r="J19" s="22" t="s">
        <v>9</v>
      </c>
    </row>
    <row r="20" spans="1:7" ht="15">
      <c r="A20" s="4"/>
      <c r="B20" s="5">
        <f>SUM(B6:B19)+1+1</f>
        <v>15</v>
      </c>
      <c r="C20" s="5">
        <f>SUM(C6:C19)</f>
        <v>35997</v>
      </c>
      <c r="D20" s="5">
        <f>SUM(D6:D19)+2+1+1</f>
        <v>6</v>
      </c>
      <c r="E20" s="5">
        <f>SUM(E6:E19)</f>
        <v>48548</v>
      </c>
      <c r="F20" s="5">
        <f>SUM(F6:F19)+6+3</f>
        <v>10</v>
      </c>
      <c r="G20" s="5">
        <f>SUM(G6:G19)</f>
        <v>45284</v>
      </c>
    </row>
    <row r="21" spans="4:6" ht="15">
      <c r="D21" s="7"/>
      <c r="E21" s="8"/>
      <c r="F21" s="7"/>
    </row>
    <row r="22" spans="3:6" ht="15">
      <c r="C22" s="19"/>
      <c r="D22" s="8"/>
      <c r="E22" s="8"/>
      <c r="F22" s="7"/>
    </row>
    <row r="23" spans="4:6" ht="15">
      <c r="D23" s="8"/>
      <c r="E23" s="8"/>
      <c r="F23" s="7"/>
    </row>
    <row r="24" spans="4:6" ht="15">
      <c r="D24" s="8"/>
      <c r="E24" s="8"/>
      <c r="F24" s="7"/>
    </row>
    <row r="25" spans="4:6" ht="15">
      <c r="D25" s="8"/>
      <c r="E25" s="8"/>
      <c r="F25" s="7"/>
    </row>
    <row r="26" spans="1:6" ht="15">
      <c r="A26" s="6" t="s">
        <v>50</v>
      </c>
      <c r="D26" s="7"/>
      <c r="E26" s="7"/>
      <c r="F26" s="7"/>
    </row>
    <row r="27" spans="1:6" ht="15">
      <c r="A27" s="15" t="s">
        <v>31</v>
      </c>
      <c r="D27" s="7"/>
      <c r="E27" s="8"/>
      <c r="F27" s="7"/>
    </row>
    <row r="28" ht="15">
      <c r="A28" s="17" t="s">
        <v>49</v>
      </c>
    </row>
    <row r="31" ht="15">
      <c r="D31" s="1" t="s">
        <v>8</v>
      </c>
    </row>
  </sheetData>
  <sheetProtection/>
  <mergeCells count="7">
    <mergeCell ref="A14:A15"/>
    <mergeCell ref="A1:G1"/>
    <mergeCell ref="B4:C4"/>
    <mergeCell ref="D4:E4"/>
    <mergeCell ref="F4:G4"/>
    <mergeCell ref="A3:E3"/>
    <mergeCell ref="A10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Терских Ирина Викторовна</cp:lastModifiedBy>
  <cp:lastPrinted>2018-01-04T08:21:18Z</cp:lastPrinted>
  <dcterms:created xsi:type="dcterms:W3CDTF">2017-01-02T10:48:11Z</dcterms:created>
  <dcterms:modified xsi:type="dcterms:W3CDTF">2018-01-09T11:40:24Z</dcterms:modified>
  <cp:category/>
  <cp:version/>
  <cp:contentType/>
  <cp:contentStatus/>
</cp:coreProperties>
</file>